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3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/>
  <calcPr fullCalcOnLoad="1"/>
</workbook>
</file>

<file path=xl/sharedStrings.xml><?xml version="1.0" encoding="utf-8"?>
<sst xmlns="http://schemas.openxmlformats.org/spreadsheetml/2006/main" count="269" uniqueCount="176">
  <si>
    <t>表1</t>
  </si>
  <si>
    <t>2019年部门收支预算总表</t>
  </si>
  <si>
    <t>部门名称：新昌县澄潭镇人民政府</t>
  </si>
  <si>
    <t>单位：元</t>
  </si>
  <si>
    <t>收入</t>
  </si>
  <si>
    <t>支出</t>
  </si>
  <si>
    <t>项目</t>
  </si>
  <si>
    <t>预算数</t>
  </si>
  <si>
    <t>一般公共财政预算拨款</t>
  </si>
  <si>
    <t>基本支出</t>
  </si>
  <si>
    <t>政府性基金预算拨款</t>
  </si>
  <si>
    <t xml:space="preserve">  工资福利支出</t>
  </si>
  <si>
    <t>社会保险基金拨款</t>
  </si>
  <si>
    <t xml:space="preserve">  商品和服务支出</t>
  </si>
  <si>
    <t>财政专项拨款</t>
  </si>
  <si>
    <t/>
  </si>
  <si>
    <t xml:space="preserve">  对个人和家庭的补助支出</t>
  </si>
  <si>
    <t>专户资金</t>
  </si>
  <si>
    <t xml:space="preserve">  其他资本性支出</t>
  </si>
  <si>
    <t>专户其他收入(不含专户资金)</t>
  </si>
  <si>
    <t>项目支出</t>
  </si>
  <si>
    <t>事业单位经营收入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</si>
  <si>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大型会议、培训类支出</t>
    </r>
  </si>
  <si>
    <t>县级以上补助收入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</si>
  <si>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重大宣传、活动类项目</t>
    </r>
  </si>
  <si>
    <t>国有资本经营预算收入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</si>
  <si>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重大课题调研、规划类支出</t>
    </r>
  </si>
  <si>
    <t>其他收入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</si>
  <si>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信息化运行维护类支出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</si>
  <si>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执法办案类支出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</si>
  <si>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大宗印刷类支出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</si>
  <si>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房租类支出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</si>
  <si>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物业管理费类支出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</si>
  <si>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其他专项公用类支出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</si>
  <si>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房屋建筑物构建类支出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</si>
  <si>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大型修缮类支出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</si>
  <si>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信息网络构建类支出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</si>
  <si>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设备购置类支出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</si>
  <si>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其他发展建设类支出</t>
    </r>
  </si>
  <si>
    <t>本年收入小计：</t>
  </si>
  <si>
    <t>本年支出小计：</t>
  </si>
  <si>
    <t>上年结转</t>
  </si>
  <si>
    <t>结转下年</t>
  </si>
  <si>
    <t xml:space="preserve">  经常性结余</t>
  </si>
  <si>
    <t xml:space="preserve">  专项结余</t>
  </si>
  <si>
    <t>收入合计：</t>
  </si>
  <si>
    <t>支出合计：</t>
  </si>
  <si>
    <t>表2</t>
  </si>
  <si>
    <t>2019年部门财政拨款收支预算总表</t>
  </si>
  <si>
    <t>收        入</t>
  </si>
  <si>
    <t>支           出</t>
  </si>
  <si>
    <t>项        目</t>
  </si>
  <si>
    <t>项          目</t>
  </si>
  <si>
    <t>财政拨款</t>
  </si>
  <si>
    <t>一般公共服务支出</t>
  </si>
  <si>
    <t xml:space="preserve">  一般公共预算拨款</t>
  </si>
  <si>
    <t xml:space="preserve">  政府办公厅（室）及相关机构事务</t>
  </si>
  <si>
    <t xml:space="preserve">  政府性基金预算拨款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</si>
  <si>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</si>
  <si>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</si>
  <si>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</si>
  <si>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</si>
  <si>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</si>
  <si>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</si>
  <si>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</si>
  <si>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计划生育事务</t>
  </si>
  <si>
    <t xml:space="preserve">    计划生育机构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</si>
  <si>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</si>
  <si>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</si>
  <si>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</si>
  <si>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</si>
  <si>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</si>
  <si>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农林水支出</t>
  </si>
  <si>
    <t xml:space="preserve">  农业</t>
  </si>
  <si>
    <t xml:space="preserve">    事业运行</t>
  </si>
  <si>
    <t xml:space="preserve">    其他农业支出</t>
  </si>
  <si>
    <t xml:space="preserve">  林业和草原</t>
  </si>
  <si>
    <t xml:space="preserve">    事业机构</t>
  </si>
  <si>
    <t>住房保障支出</t>
  </si>
  <si>
    <t xml:space="preserve">  住房改革支出</t>
  </si>
  <si>
    <t xml:space="preserve">    住房公积金</t>
  </si>
  <si>
    <t xml:space="preserve">    购房补贴</t>
  </si>
  <si>
    <t>收入总计</t>
  </si>
  <si>
    <t>支出总计</t>
  </si>
  <si>
    <t>表3</t>
  </si>
  <si>
    <t>2019年部门一般公共预算支出表</t>
  </si>
  <si>
    <t>科目编码</t>
  </si>
  <si>
    <t>科目名称</t>
  </si>
  <si>
    <t>合  计</t>
  </si>
  <si>
    <t>备  注</t>
  </si>
  <si>
    <t>合计</t>
  </si>
  <si>
    <t>表4</t>
  </si>
  <si>
    <t>2019年部门政府性基金支出预算表</t>
  </si>
  <si>
    <t>其他支出</t>
  </si>
  <si>
    <t xml:space="preserve">  其他政府性基金及对应专项债务收入安排的支出</t>
  </si>
  <si>
    <t>新昌县澄潭镇人民政府没有政府性基金预算拨款安排的支出，故本表无数据。</t>
  </si>
  <si>
    <t xml:space="preserve">表5 </t>
  </si>
  <si>
    <t>2019年部门一般公共预算基本支出表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</si>
  <si>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</si>
  <si>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</si>
  <si>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</si>
  <si>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</si>
  <si>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</si>
  <si>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</si>
  <si>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</si>
  <si>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</si>
  <si>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</si>
  <si>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</si>
  <si>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</si>
  <si>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</si>
  <si>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</si>
  <si>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</si>
  <si>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</si>
  <si>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</si>
  <si>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</si>
  <si>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</si>
  <si>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</si>
  <si>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</si>
  <si>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</si>
  <si>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</si>
  <si>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</si>
  <si>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</si>
  <si>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</si>
  <si>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</si>
  <si>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</si>
  <si>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</si>
  <si>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</si>
  <si>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</si>
  <si>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</si>
  <si>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</si>
  <si>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</si>
  <si>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</si>
  <si>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</si>
  <si>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</si>
  <si>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</si>
  <si>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</si>
  <si>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</si>
  <si>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</si>
  <si>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</si>
  <si>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</si>
  <si>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</si>
  <si>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</si>
  <si>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</si>
  <si>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</si>
  <si>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</si>
  <si>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</si>
  <si>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</si>
  <si>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</si>
  <si>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</si>
  <si>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</si>
  <si>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</si>
  <si>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</si>
  <si>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</si>
  <si>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</si>
  <si>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表6</t>
  </si>
  <si>
    <t>2019年部门收入预算总表</t>
  </si>
  <si>
    <t>单位名称</t>
  </si>
  <si>
    <t>总   计</t>
  </si>
  <si>
    <t>专户其他收入（不含专户资金）</t>
  </si>
  <si>
    <t>一般公共预算</t>
  </si>
  <si>
    <t>政府性基金预算</t>
  </si>
  <si>
    <t>新昌县澄潭镇人民政府</t>
  </si>
  <si>
    <t>表7</t>
  </si>
  <si>
    <t>2019年部门支出预算总表</t>
  </si>
  <si>
    <t>人员支出</t>
  </si>
  <si>
    <t>日常公用支出</t>
  </si>
  <si>
    <t>**</t>
  </si>
  <si>
    <t>表8</t>
  </si>
  <si>
    <t xml:space="preserve">2019年一般公共预算“三公”经费表 </t>
  </si>
  <si>
    <t>2019年预算数</t>
  </si>
  <si>
    <t>合        计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</si>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</sst>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书宋_GBK"/>
      <family val="3"/>
    </font>
    <font>
      <sz val="16"/>
      <name val="仿宋_GB2312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9"/>
      <color indexed="8"/>
      <name val="方正书宋_GBK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0" fontId="3" fillId="0" borderId="13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15" sqref="B15"/>
    </sheetView>
  </sheetViews>
  <sheetFormatPr defaultColWidth="9.00390625" defaultRowHeight="14.25"/>
  <cols>
    <col min="1" max="1" width="25.125" style="0" customWidth="1"/>
    <col min="2" max="2" width="15.25390625" style="0" customWidth="1"/>
    <col min="3" max="3" width="21.125" style="0" customWidth="1"/>
    <col min="4" max="4" width="15.625" style="0" customWidth="1"/>
    <col min="6" max="6" width="12.625" style="0" bestFit="1" customWidth="1"/>
  </cols>
  <sheetData>
    <row r="1" ht="14.25">
      <c r="A1" s="1" t="s">
        <v>0</v>
      </c>
    </row>
    <row r="2" spans="1:4" ht="27">
      <c r="A2" s="41" t="s">
        <v>1</v>
      </c>
      <c r="B2" s="41"/>
      <c r="C2" s="41"/>
      <c r="D2" s="41"/>
    </row>
    <row r="3" spans="1:4" ht="27.75" customHeight="1">
      <c r="A3" s="3" t="s">
        <v>2</v>
      </c>
      <c r="D3" s="42" t="s">
        <v>3</v>
      </c>
    </row>
    <row r="4" spans="1:4" ht="14.25" customHeight="1">
      <c r="A4" s="43" t="s">
        <v>4</v>
      </c>
      <c r="B4" s="43"/>
      <c r="C4" s="43" t="s">
        <v>5</v>
      </c>
      <c r="D4" s="43"/>
    </row>
    <row r="5" spans="1:4" ht="14.25" customHeight="1">
      <c r="A5" s="43" t="s">
        <v>6</v>
      </c>
      <c r="B5" s="44" t="s">
        <v>7</v>
      </c>
      <c r="C5" s="43" t="s">
        <v>6</v>
      </c>
      <c r="D5" s="44" t="s">
        <v>7</v>
      </c>
    </row>
    <row r="6" spans="1:4" ht="14.25" customHeight="1">
      <c r="A6" s="36" t="s">
        <v>8</v>
      </c>
      <c r="B6" s="15">
        <v>17643659.43</v>
      </c>
      <c r="C6" s="36" t="s">
        <v>9</v>
      </c>
      <c r="D6" s="15">
        <f>SUM(D7:D9)</f>
        <v>20619459.43</v>
      </c>
    </row>
    <row r="7" spans="1:4" ht="14.25" customHeight="1">
      <c r="A7" s="36" t="s">
        <v>10</v>
      </c>
      <c r="B7" s="15"/>
      <c r="C7" s="36" t="s">
        <v>11</v>
      </c>
      <c r="D7" s="15">
        <v>17807254.43</v>
      </c>
    </row>
    <row r="8" spans="1:4" ht="14.25" customHeight="1">
      <c r="A8" s="36" t="s">
        <v>12</v>
      </c>
      <c r="B8" s="15"/>
      <c r="C8" s="36" t="s">
        <v>13</v>
      </c>
      <c r="D8" s="15">
        <v>2642600</v>
      </c>
    </row>
    <row r="9" spans="1:4" ht="14.25" customHeight="1">
      <c r="A9" s="36" t="s">
        <v>14</v>
      </c>
      <c r="B9" s="15" t="s">
        <v>15</v>
      </c>
      <c r="C9" s="36" t="s">
        <v>16</v>
      </c>
      <c r="D9" s="15">
        <v>169605</v>
      </c>
    </row>
    <row r="10" spans="1:4" ht="14.25" customHeight="1">
      <c r="A10" s="36" t="s">
        <v>17</v>
      </c>
      <c r="B10" s="15" t="s">
        <v>15</v>
      </c>
      <c r="C10" s="36" t="s">
        <v>18</v>
      </c>
      <c r="D10" s="15"/>
    </row>
    <row r="11" spans="1:4" ht="14.25" customHeight="1">
      <c r="A11" s="36" t="s">
        <v>19</v>
      </c>
      <c r="B11" s="15" t="s">
        <v>15</v>
      </c>
      <c r="C11" s="36" t="s">
        <v>20</v>
      </c>
      <c r="D11" s="15"/>
    </row>
    <row r="12" spans="1:4" ht="14.25" customHeight="1">
      <c r="A12" s="36" t="s">
        <v>21</v>
      </c>
      <c r="B12" s="15" t="s">
        <v>15</v>
      </c>
      <c r="C12" s="36" t="s">
        <v>22</v>
      </c>
      <c r="D12" s="15"/>
    </row>
    <row r="13" spans="1:4" ht="14.25" customHeight="1">
      <c r="A13" s="36" t="s">
        <v>23</v>
      </c>
      <c r="B13" s="15" t="s">
        <v>15</v>
      </c>
      <c r="C13" s="36" t="s">
        <v>24</v>
      </c>
      <c r="D13" s="15" t="s">
        <v>15</v>
      </c>
    </row>
    <row r="14" spans="1:4" ht="14.25" customHeight="1">
      <c r="A14" s="36" t="s">
        <v>25</v>
      </c>
      <c r="B14" s="15" t="s">
        <v>15</v>
      </c>
      <c r="C14" s="36" t="s">
        <v>26</v>
      </c>
      <c r="D14" s="15" t="s">
        <v>15</v>
      </c>
    </row>
    <row r="15" spans="1:4" ht="14.25" customHeight="1">
      <c r="A15" s="36" t="s">
        <v>27</v>
      </c>
      <c r="B15" s="15">
        <v>7700000</v>
      </c>
      <c r="C15" s="36" t="s">
        <v>28</v>
      </c>
      <c r="D15" s="15" t="s">
        <v>15</v>
      </c>
    </row>
    <row r="16" spans="1:4" ht="14.25" customHeight="1">
      <c r="A16" s="36"/>
      <c r="B16" s="15"/>
      <c r="C16" s="36" t="s">
        <v>29</v>
      </c>
      <c r="D16" s="15" t="s">
        <v>15</v>
      </c>
    </row>
    <row r="17" spans="1:4" ht="14.25" customHeight="1">
      <c r="A17" s="36"/>
      <c r="B17" s="15" t="s">
        <v>15</v>
      </c>
      <c r="C17" s="36" t="s">
        <v>30</v>
      </c>
      <c r="D17" s="15" t="s">
        <v>15</v>
      </c>
    </row>
    <row r="18" spans="1:4" ht="14.25" customHeight="1">
      <c r="A18" s="36" t="s">
        <v>15</v>
      </c>
      <c r="B18" s="15" t="s">
        <v>15</v>
      </c>
      <c r="C18" s="36" t="s">
        <v>31</v>
      </c>
      <c r="D18" s="15" t="s">
        <v>15</v>
      </c>
    </row>
    <row r="19" spans="1:4" ht="14.25" customHeight="1">
      <c r="A19" s="36" t="s">
        <v>15</v>
      </c>
      <c r="B19" s="15" t="s">
        <v>15</v>
      </c>
      <c r="C19" s="36" t="s">
        <v>32</v>
      </c>
      <c r="D19" s="15" t="s">
        <v>15</v>
      </c>
    </row>
    <row r="20" spans="1:4" ht="14.25" customHeight="1">
      <c r="A20" s="36"/>
      <c r="B20" s="15"/>
      <c r="C20" s="36" t="s">
        <v>33</v>
      </c>
      <c r="D20" s="15">
        <v>4724200</v>
      </c>
    </row>
    <row r="21" spans="1:4" ht="14.25" customHeight="1">
      <c r="A21" s="36"/>
      <c r="B21" s="15"/>
      <c r="C21" s="36" t="s">
        <v>34</v>
      </c>
      <c r="D21" s="15"/>
    </row>
    <row r="22" spans="1:4" ht="14.25" customHeight="1">
      <c r="A22" s="36"/>
      <c r="B22" s="15"/>
      <c r="C22" s="36" t="s">
        <v>35</v>
      </c>
      <c r="D22" s="15"/>
    </row>
    <row r="23" spans="1:4" ht="14.25" customHeight="1">
      <c r="A23" s="36" t="s">
        <v>15</v>
      </c>
      <c r="B23" s="15" t="s">
        <v>15</v>
      </c>
      <c r="C23" s="36" t="s">
        <v>36</v>
      </c>
      <c r="D23" s="15" t="s">
        <v>15</v>
      </c>
    </row>
    <row r="24" spans="1:4" ht="14.25" customHeight="1">
      <c r="A24" s="36"/>
      <c r="B24" s="15"/>
      <c r="C24" s="36" t="s">
        <v>37</v>
      </c>
      <c r="D24" s="15"/>
    </row>
    <row r="25" spans="1:4" ht="14.25" customHeight="1">
      <c r="A25" s="36"/>
      <c r="B25" s="15"/>
      <c r="C25" s="36" t="s">
        <v>38</v>
      </c>
      <c r="D25" s="15"/>
    </row>
    <row r="26" spans="1:4" ht="14.25" customHeight="1">
      <c r="A26" s="45" t="s">
        <v>39</v>
      </c>
      <c r="B26" s="15">
        <f>SUM(B6:B25)</f>
        <v>25343659.43</v>
      </c>
      <c r="C26" s="45" t="s">
        <v>40</v>
      </c>
      <c r="D26" s="15">
        <f>D20+D6</f>
        <v>25343659.43</v>
      </c>
    </row>
    <row r="27" spans="1:4" ht="14.25" customHeight="1">
      <c r="A27" s="36" t="s">
        <v>41</v>
      </c>
      <c r="B27" s="15"/>
      <c r="C27" s="36" t="s">
        <v>42</v>
      </c>
      <c r="D27" s="15"/>
    </row>
    <row r="28" spans="1:4" ht="14.25" customHeight="1">
      <c r="A28" s="36" t="s">
        <v>43</v>
      </c>
      <c r="B28" s="15"/>
      <c r="C28" s="36" t="s">
        <v>43</v>
      </c>
      <c r="D28" s="15"/>
    </row>
    <row r="29" spans="1:4" ht="14.25" customHeight="1">
      <c r="A29" s="36" t="s">
        <v>44</v>
      </c>
      <c r="B29" s="15"/>
      <c r="C29" s="36" t="s">
        <v>44</v>
      </c>
      <c r="D29" s="15"/>
    </row>
    <row r="30" spans="1:4" ht="14.25" customHeight="1">
      <c r="A30" s="45" t="s">
        <v>45</v>
      </c>
      <c r="B30" s="46">
        <v>25343659.43</v>
      </c>
      <c r="C30" s="45" t="s">
        <v>46</v>
      </c>
      <c r="D30" s="46">
        <v>25343659.43</v>
      </c>
    </row>
  </sheetData>
  <sheetProtection/>
  <mergeCells count="4">
    <mergeCell ref="A2:D2"/>
    <mergeCell ref="A3:B3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4">
      <selection activeCell="D8" sqref="D8"/>
    </sheetView>
  </sheetViews>
  <sheetFormatPr defaultColWidth="9.00390625" defaultRowHeight="14.25"/>
  <cols>
    <col min="1" max="1" width="24.625" style="0" customWidth="1"/>
    <col min="2" max="2" width="15.625" style="0" customWidth="1"/>
    <col min="3" max="3" width="23.00390625" style="0" customWidth="1"/>
    <col min="4" max="4" width="16.00390625" style="0" customWidth="1"/>
  </cols>
  <sheetData>
    <row r="1" ht="14.25">
      <c r="A1" s="1" t="s">
        <v>47</v>
      </c>
    </row>
    <row r="2" spans="1:4" ht="57" customHeight="1">
      <c r="A2" s="6" t="s">
        <v>48</v>
      </c>
      <c r="B2" s="6"/>
      <c r="C2" s="6"/>
      <c r="D2" s="6"/>
    </row>
    <row r="3" spans="1:4" ht="14.25">
      <c r="A3" s="3" t="s">
        <v>2</v>
      </c>
      <c r="C3" s="33"/>
      <c r="D3" s="8" t="s">
        <v>3</v>
      </c>
    </row>
    <row r="4" spans="1:4" ht="14.25">
      <c r="A4" s="34" t="s">
        <v>49</v>
      </c>
      <c r="B4" s="35"/>
      <c r="C4" s="9" t="s">
        <v>50</v>
      </c>
      <c r="D4" s="9"/>
    </row>
    <row r="5" spans="1:4" ht="14.25">
      <c r="A5" s="9" t="s">
        <v>51</v>
      </c>
      <c r="B5" s="9" t="s">
        <v>7</v>
      </c>
      <c r="C5" s="9" t="s">
        <v>52</v>
      </c>
      <c r="D5" s="9" t="s">
        <v>7</v>
      </c>
    </row>
    <row r="6" spans="1:4" ht="14.25">
      <c r="A6" s="36" t="s">
        <v>53</v>
      </c>
      <c r="B6" s="37"/>
      <c r="C6" s="38" t="s">
        <v>54</v>
      </c>
      <c r="D6" s="37">
        <v>9704973</v>
      </c>
    </row>
    <row r="7" spans="1:4" ht="22.5">
      <c r="A7" s="36" t="s">
        <v>55</v>
      </c>
      <c r="B7" s="15">
        <v>17643659.43</v>
      </c>
      <c r="C7" s="38" t="s">
        <v>56</v>
      </c>
      <c r="D7" s="37">
        <f>SUM(D8:D9)</f>
        <v>9704973</v>
      </c>
    </row>
    <row r="8" spans="1:4" ht="14.25">
      <c r="A8" s="36" t="s">
        <v>57</v>
      </c>
      <c r="B8" s="37"/>
      <c r="C8" s="38" t="s">
        <v>58</v>
      </c>
      <c r="D8" s="37">
        <v>9684973</v>
      </c>
    </row>
    <row r="9" spans="1:4" ht="14.25">
      <c r="A9" s="36"/>
      <c r="B9" s="37"/>
      <c r="C9" s="38" t="s">
        <v>59</v>
      </c>
      <c r="D9" s="37">
        <v>20000</v>
      </c>
    </row>
    <row r="10" spans="1:4" ht="14.25">
      <c r="A10" s="39"/>
      <c r="B10" s="37"/>
      <c r="C10" s="38" t="s">
        <v>60</v>
      </c>
      <c r="D10" s="37">
        <v>1351224</v>
      </c>
    </row>
    <row r="11" spans="1:4" ht="14.25">
      <c r="A11" s="39"/>
      <c r="B11" s="37"/>
      <c r="C11" s="38" t="s">
        <v>61</v>
      </c>
      <c r="D11" s="37">
        <f>SUM(D12:D13)</f>
        <v>1351224</v>
      </c>
    </row>
    <row r="12" spans="1:4" ht="22.5">
      <c r="A12" s="39"/>
      <c r="B12" s="37"/>
      <c r="C12" s="38" t="s">
        <v>62</v>
      </c>
      <c r="D12" s="37">
        <v>965160</v>
      </c>
    </row>
    <row r="13" spans="1:4" ht="22.5">
      <c r="A13" s="10"/>
      <c r="B13" s="37"/>
      <c r="C13" s="38" t="s">
        <v>63</v>
      </c>
      <c r="D13" s="37">
        <v>386064</v>
      </c>
    </row>
    <row r="14" spans="1:4" ht="14.25">
      <c r="A14" s="10"/>
      <c r="B14" s="37"/>
      <c r="C14" s="38" t="s">
        <v>64</v>
      </c>
      <c r="D14" s="37">
        <f>D15+D17</f>
        <v>1549838.27</v>
      </c>
    </row>
    <row r="15" spans="1:4" ht="14.25">
      <c r="A15" s="10"/>
      <c r="B15" s="37"/>
      <c r="C15" s="38" t="s">
        <v>65</v>
      </c>
      <c r="D15" s="37">
        <v>959207.01</v>
      </c>
    </row>
    <row r="16" spans="1:4" ht="14.25">
      <c r="A16" s="10"/>
      <c r="B16" s="37"/>
      <c r="C16" s="38" t="s">
        <v>66</v>
      </c>
      <c r="D16" s="37">
        <v>959207.01</v>
      </c>
    </row>
    <row r="17" spans="1:4" ht="14.25">
      <c r="A17" s="10"/>
      <c r="B17" s="37"/>
      <c r="C17" s="38" t="s">
        <v>67</v>
      </c>
      <c r="D17" s="37">
        <f>SUM(D18:D21)</f>
        <v>590631.26</v>
      </c>
    </row>
    <row r="18" spans="1:4" ht="14.25">
      <c r="A18" s="10"/>
      <c r="B18" s="37"/>
      <c r="C18" s="38" t="s">
        <v>68</v>
      </c>
      <c r="D18" s="37">
        <v>171091.2</v>
      </c>
    </row>
    <row r="19" spans="1:4" ht="14.25">
      <c r="A19" s="10"/>
      <c r="B19" s="37"/>
      <c r="C19" s="38" t="s">
        <v>69</v>
      </c>
      <c r="D19" s="37">
        <v>107543.04</v>
      </c>
    </row>
    <row r="20" spans="1:4" ht="14.25">
      <c r="A20" s="10"/>
      <c r="B20" s="37"/>
      <c r="C20" s="38" t="s">
        <v>70</v>
      </c>
      <c r="D20" s="37">
        <v>284133.6</v>
      </c>
    </row>
    <row r="21" spans="1:4" ht="14.25">
      <c r="A21" s="10"/>
      <c r="B21" s="37"/>
      <c r="C21" s="38" t="s">
        <v>71</v>
      </c>
      <c r="D21" s="37">
        <v>27863.42</v>
      </c>
    </row>
    <row r="22" spans="1:4" ht="14.25">
      <c r="A22" s="10"/>
      <c r="B22" s="37"/>
      <c r="C22" s="38" t="s">
        <v>72</v>
      </c>
      <c r="D22" s="37">
        <f>D23+D26</f>
        <v>3871764.16</v>
      </c>
    </row>
    <row r="23" spans="1:4" ht="14.25">
      <c r="A23" s="10"/>
      <c r="B23" s="37"/>
      <c r="C23" s="38" t="s">
        <v>73</v>
      </c>
      <c r="D23" s="37">
        <f>SUM(D24:D25)</f>
        <v>3692508.16</v>
      </c>
    </row>
    <row r="24" spans="1:4" ht="14.25">
      <c r="A24" s="10"/>
      <c r="B24" s="37"/>
      <c r="C24" s="38" t="s">
        <v>74</v>
      </c>
      <c r="D24" s="37">
        <v>3313308.16</v>
      </c>
    </row>
    <row r="25" spans="1:4" ht="14.25">
      <c r="A25" s="10"/>
      <c r="B25" s="37"/>
      <c r="C25" s="38" t="s">
        <v>75</v>
      </c>
      <c r="D25" s="37">
        <v>379200</v>
      </c>
    </row>
    <row r="26" spans="1:4" ht="14.25">
      <c r="A26" s="10"/>
      <c r="B26" s="37"/>
      <c r="C26" s="38" t="s">
        <v>76</v>
      </c>
      <c r="D26" s="37">
        <v>179256</v>
      </c>
    </row>
    <row r="27" spans="1:4" ht="14.25">
      <c r="A27" s="10"/>
      <c r="B27" s="37"/>
      <c r="C27" s="38" t="s">
        <v>77</v>
      </c>
      <c r="D27" s="37">
        <v>179256</v>
      </c>
    </row>
    <row r="28" spans="1:4" ht="14.25">
      <c r="A28" s="10"/>
      <c r="B28" s="37"/>
      <c r="C28" s="38" t="s">
        <v>78</v>
      </c>
      <c r="D28" s="37">
        <v>1165860</v>
      </c>
    </row>
    <row r="29" spans="1:4" ht="14.25">
      <c r="A29" s="10"/>
      <c r="B29" s="37"/>
      <c r="C29" s="38" t="s">
        <v>79</v>
      </c>
      <c r="D29" s="37">
        <f>SUM(D30:D31)</f>
        <v>1165860</v>
      </c>
    </row>
    <row r="30" spans="1:4" ht="14.25">
      <c r="A30" s="10"/>
      <c r="B30" s="37"/>
      <c r="C30" s="38" t="s">
        <v>80</v>
      </c>
      <c r="D30" s="37">
        <v>1102860</v>
      </c>
    </row>
    <row r="31" spans="1:4" ht="14.25">
      <c r="A31" s="10"/>
      <c r="B31" s="37"/>
      <c r="C31" s="38" t="s">
        <v>81</v>
      </c>
      <c r="D31" s="37">
        <v>63000</v>
      </c>
    </row>
    <row r="32" spans="1:4" ht="14.25">
      <c r="A32" s="9" t="s">
        <v>82</v>
      </c>
      <c r="B32" s="15">
        <v>17643659.43</v>
      </c>
      <c r="C32" s="40" t="s">
        <v>83</v>
      </c>
      <c r="D32" s="15">
        <v>17643659.43</v>
      </c>
    </row>
  </sheetData>
  <sheetProtection/>
  <mergeCells count="4">
    <mergeCell ref="A2:D2"/>
    <mergeCell ref="A3:B3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7" sqref="G7"/>
    </sheetView>
  </sheetViews>
  <sheetFormatPr defaultColWidth="9.00390625" defaultRowHeight="14.25"/>
  <cols>
    <col min="1" max="1" width="9.25390625" style="0" customWidth="1"/>
    <col min="2" max="2" width="24.75390625" style="0" customWidth="1"/>
    <col min="3" max="3" width="10.75390625" style="0" customWidth="1"/>
    <col min="4" max="4" width="10.25390625" style="19" customWidth="1"/>
    <col min="5" max="5" width="10.625" style="0" customWidth="1"/>
    <col min="6" max="6" width="14.75390625" style="0" customWidth="1"/>
  </cols>
  <sheetData>
    <row r="1" ht="14.25">
      <c r="A1" s="1" t="s">
        <v>84</v>
      </c>
    </row>
    <row r="2" spans="1:7" ht="38.25" customHeight="1">
      <c r="A2" s="6" t="s">
        <v>85</v>
      </c>
      <c r="B2" s="6"/>
      <c r="C2" s="6"/>
      <c r="D2" s="20"/>
      <c r="E2" s="6"/>
      <c r="F2" s="6"/>
      <c r="G2" s="17"/>
    </row>
    <row r="3" spans="1:7" ht="24" customHeight="1">
      <c r="A3" s="3" t="s">
        <v>2</v>
      </c>
      <c r="C3" s="7"/>
      <c r="D3" s="21"/>
      <c r="E3" s="18" t="s">
        <v>3</v>
      </c>
      <c r="F3" s="18"/>
      <c r="G3" s="17"/>
    </row>
    <row r="4" spans="1:7" ht="14.25">
      <c r="A4" s="9" t="s">
        <v>86</v>
      </c>
      <c r="B4" s="9" t="s">
        <v>87</v>
      </c>
      <c r="C4" s="9" t="s">
        <v>88</v>
      </c>
      <c r="D4" s="22" t="s">
        <v>9</v>
      </c>
      <c r="E4" s="9" t="s">
        <v>20</v>
      </c>
      <c r="F4" s="9" t="s">
        <v>89</v>
      </c>
      <c r="G4" s="17"/>
    </row>
    <row r="5" spans="1:7" ht="14.25">
      <c r="A5" s="9"/>
      <c r="B5" s="9"/>
      <c r="C5" s="9"/>
      <c r="D5" s="22"/>
      <c r="E5" s="9"/>
      <c r="F5" s="9"/>
      <c r="G5" s="17"/>
    </row>
    <row r="6" spans="1:7" ht="14.25">
      <c r="A6" s="10"/>
      <c r="B6" s="10" t="s">
        <v>90</v>
      </c>
      <c r="C6" s="11">
        <f aca="true" t="shared" si="0" ref="C6:C20">D6+E6</f>
        <v>17643659.43</v>
      </c>
      <c r="D6" s="23">
        <f>D7+D11+D15+D23+D29</f>
        <v>17244459.43</v>
      </c>
      <c r="E6" s="24">
        <f>E7+E11+E15+E23+E29</f>
        <v>399200</v>
      </c>
      <c r="F6" s="11"/>
      <c r="G6" s="17"/>
    </row>
    <row r="7" spans="1:7" ht="14.25">
      <c r="A7" s="25">
        <v>201</v>
      </c>
      <c r="B7" s="25" t="s">
        <v>54</v>
      </c>
      <c r="C7" s="26">
        <f t="shared" si="0"/>
        <v>9704973</v>
      </c>
      <c r="D7" s="27">
        <v>9684973</v>
      </c>
      <c r="E7" s="28">
        <v>20000</v>
      </c>
      <c r="F7" s="11"/>
      <c r="G7" s="17"/>
    </row>
    <row r="8" spans="1:7" ht="24">
      <c r="A8" s="25">
        <v>20103</v>
      </c>
      <c r="B8" s="25" t="s">
        <v>56</v>
      </c>
      <c r="C8" s="26">
        <f t="shared" si="0"/>
        <v>9704973</v>
      </c>
      <c r="D8" s="27">
        <v>9684973</v>
      </c>
      <c r="E8" s="28">
        <v>20000</v>
      </c>
      <c r="F8" s="11"/>
      <c r="G8" s="17"/>
    </row>
    <row r="9" spans="1:7" ht="14.25">
      <c r="A9" s="25">
        <v>2010301</v>
      </c>
      <c r="B9" s="25" t="s">
        <v>58</v>
      </c>
      <c r="C9" s="26">
        <f t="shared" si="0"/>
        <v>9684973</v>
      </c>
      <c r="D9" s="27">
        <v>9684973</v>
      </c>
      <c r="E9" s="26">
        <v>0</v>
      </c>
      <c r="F9" s="11"/>
      <c r="G9" s="17"/>
    </row>
    <row r="10" spans="1:7" ht="14.25">
      <c r="A10" s="25">
        <v>2010302</v>
      </c>
      <c r="B10" s="25" t="s">
        <v>59</v>
      </c>
      <c r="C10" s="26">
        <f t="shared" si="0"/>
        <v>20000</v>
      </c>
      <c r="D10" s="27">
        <v>0</v>
      </c>
      <c r="E10" s="28">
        <v>20000</v>
      </c>
      <c r="F10" s="11"/>
      <c r="G10" s="17"/>
    </row>
    <row r="11" spans="1:7" ht="14.25">
      <c r="A11" s="25">
        <v>208</v>
      </c>
      <c r="B11" s="25" t="s">
        <v>60</v>
      </c>
      <c r="C11" s="26">
        <f t="shared" si="0"/>
        <v>1351224</v>
      </c>
      <c r="D11" s="27">
        <v>1351224</v>
      </c>
      <c r="E11" s="26">
        <v>0</v>
      </c>
      <c r="F11" s="11"/>
      <c r="G11" s="17"/>
    </row>
    <row r="12" spans="1:7" ht="14.25">
      <c r="A12" s="25">
        <v>20805</v>
      </c>
      <c r="B12" s="25" t="s">
        <v>61</v>
      </c>
      <c r="C12" s="26">
        <f t="shared" si="0"/>
        <v>1351224</v>
      </c>
      <c r="D12" s="27">
        <f>SUM(D13:D14)</f>
        <v>1351224</v>
      </c>
      <c r="E12" s="26">
        <v>0</v>
      </c>
      <c r="F12" s="11"/>
      <c r="G12" s="17"/>
    </row>
    <row r="13" spans="1:7" ht="24">
      <c r="A13" s="25">
        <v>2080505</v>
      </c>
      <c r="B13" s="25" t="s">
        <v>62</v>
      </c>
      <c r="C13" s="26">
        <f t="shared" si="0"/>
        <v>965160</v>
      </c>
      <c r="D13" s="27">
        <v>965160</v>
      </c>
      <c r="E13" s="26">
        <v>0</v>
      </c>
      <c r="F13" s="11"/>
      <c r="G13" s="17"/>
    </row>
    <row r="14" spans="1:7" ht="24">
      <c r="A14" s="25">
        <v>2080506</v>
      </c>
      <c r="B14" s="25" t="s">
        <v>63</v>
      </c>
      <c r="C14" s="26">
        <f t="shared" si="0"/>
        <v>386064</v>
      </c>
      <c r="D14" s="27">
        <v>386064</v>
      </c>
      <c r="E14" s="26">
        <v>0</v>
      </c>
      <c r="F14" s="11"/>
      <c r="G14" s="17"/>
    </row>
    <row r="15" spans="1:7" ht="14.25">
      <c r="A15" s="25">
        <v>210</v>
      </c>
      <c r="B15" s="25" t="s">
        <v>64</v>
      </c>
      <c r="C15" s="26">
        <f t="shared" si="0"/>
        <v>1549838.27</v>
      </c>
      <c r="D15" s="27">
        <f>D16+D18</f>
        <v>1549838.27</v>
      </c>
      <c r="E15" s="26">
        <v>0</v>
      </c>
      <c r="F15" s="11"/>
      <c r="G15" s="17"/>
    </row>
    <row r="16" spans="1:7" ht="14.25">
      <c r="A16" s="25">
        <v>21007</v>
      </c>
      <c r="B16" s="25" t="s">
        <v>65</v>
      </c>
      <c r="C16" s="26">
        <f t="shared" si="0"/>
        <v>959207.01</v>
      </c>
      <c r="D16" s="27">
        <v>959207.01</v>
      </c>
      <c r="E16" s="26">
        <v>0</v>
      </c>
      <c r="F16" s="11"/>
      <c r="G16" s="17"/>
    </row>
    <row r="17" spans="1:7" ht="14.25">
      <c r="A17" s="25">
        <v>2100716</v>
      </c>
      <c r="B17" s="25" t="s">
        <v>66</v>
      </c>
      <c r="C17" s="26">
        <f t="shared" si="0"/>
        <v>959207.01</v>
      </c>
      <c r="D17" s="27">
        <v>959207.01</v>
      </c>
      <c r="E17" s="26">
        <v>0</v>
      </c>
      <c r="F17" s="11"/>
      <c r="G17" s="17"/>
    </row>
    <row r="18" spans="1:7" ht="14.25">
      <c r="A18" s="25">
        <v>21011</v>
      </c>
      <c r="B18" s="25" t="s">
        <v>67</v>
      </c>
      <c r="C18" s="26">
        <f t="shared" si="0"/>
        <v>590631.26</v>
      </c>
      <c r="D18" s="27">
        <f>SUM(D19:D22)</f>
        <v>590631.26</v>
      </c>
      <c r="E18" s="26">
        <v>0</v>
      </c>
      <c r="F18" s="11"/>
      <c r="G18" s="17"/>
    </row>
    <row r="19" spans="1:7" ht="14.25">
      <c r="A19" s="25">
        <v>2101101</v>
      </c>
      <c r="B19" s="25" t="s">
        <v>68</v>
      </c>
      <c r="C19" s="26">
        <f t="shared" si="0"/>
        <v>171091.2</v>
      </c>
      <c r="D19" s="27">
        <v>171091.2</v>
      </c>
      <c r="E19" s="26">
        <v>0</v>
      </c>
      <c r="F19" s="11"/>
      <c r="G19" s="17"/>
    </row>
    <row r="20" spans="1:7" ht="14.25">
      <c r="A20" s="25">
        <v>2101102</v>
      </c>
      <c r="B20" s="25" t="s">
        <v>69</v>
      </c>
      <c r="C20" s="26">
        <f t="shared" si="0"/>
        <v>107543.04</v>
      </c>
      <c r="D20" s="27">
        <v>107543.04</v>
      </c>
      <c r="E20" s="26">
        <v>0</v>
      </c>
      <c r="F20" s="11"/>
      <c r="G20" s="17"/>
    </row>
    <row r="21" spans="1:7" ht="14.25">
      <c r="A21" s="25">
        <v>2101103</v>
      </c>
      <c r="B21" s="25" t="s">
        <v>70</v>
      </c>
      <c r="C21" s="26">
        <f aca="true" t="shared" si="1" ref="C21:C32">D21+E21</f>
        <v>284133.6</v>
      </c>
      <c r="D21" s="27">
        <v>284133.6</v>
      </c>
      <c r="E21" s="26">
        <v>0</v>
      </c>
      <c r="F21" s="11"/>
      <c r="G21" s="17"/>
    </row>
    <row r="22" spans="1:7" ht="14.25">
      <c r="A22" s="25">
        <v>2101199</v>
      </c>
      <c r="B22" s="25" t="s">
        <v>71</v>
      </c>
      <c r="C22" s="26">
        <f t="shared" si="1"/>
        <v>27863.42</v>
      </c>
      <c r="D22" s="27">
        <v>27863.42</v>
      </c>
      <c r="E22" s="26">
        <v>0</v>
      </c>
      <c r="F22" s="11"/>
      <c r="G22" s="17"/>
    </row>
    <row r="23" spans="1:7" ht="14.25">
      <c r="A23" s="25">
        <v>213</v>
      </c>
      <c r="B23" s="25" t="s">
        <v>72</v>
      </c>
      <c r="C23" s="26">
        <f t="shared" si="1"/>
        <v>3871764.16</v>
      </c>
      <c r="D23" s="27">
        <v>3492564.16</v>
      </c>
      <c r="E23" s="26">
        <v>379200</v>
      </c>
      <c r="F23" s="11"/>
      <c r="G23" s="17"/>
    </row>
    <row r="24" spans="1:7" ht="14.25">
      <c r="A24" s="25">
        <v>21301</v>
      </c>
      <c r="B24" s="25" t="s">
        <v>73</v>
      </c>
      <c r="C24" s="26">
        <v>3692508.16</v>
      </c>
      <c r="D24" s="27">
        <v>3313308.16</v>
      </c>
      <c r="E24" s="26">
        <v>379200</v>
      </c>
      <c r="F24" s="11"/>
      <c r="G24" s="17"/>
    </row>
    <row r="25" spans="1:7" ht="14.25">
      <c r="A25" s="25">
        <v>2130104</v>
      </c>
      <c r="B25" s="25" t="s">
        <v>74</v>
      </c>
      <c r="C25" s="26">
        <f t="shared" si="1"/>
        <v>3313308.16</v>
      </c>
      <c r="D25" s="27">
        <v>3313308.16</v>
      </c>
      <c r="E25" s="26">
        <v>0</v>
      </c>
      <c r="F25" s="11"/>
      <c r="G25" s="17"/>
    </row>
    <row r="26" spans="1:7" ht="14.25">
      <c r="A26" s="25">
        <v>2130199</v>
      </c>
      <c r="B26" s="25" t="s">
        <v>75</v>
      </c>
      <c r="C26" s="26">
        <f t="shared" si="1"/>
        <v>379200</v>
      </c>
      <c r="D26" s="27">
        <v>0</v>
      </c>
      <c r="E26" s="26">
        <v>379200</v>
      </c>
      <c r="F26" s="11"/>
      <c r="G26" s="17"/>
    </row>
    <row r="27" spans="1:7" ht="14.25">
      <c r="A27" s="25">
        <v>21302</v>
      </c>
      <c r="B27" s="25" t="s">
        <v>76</v>
      </c>
      <c r="C27" s="26">
        <f t="shared" si="1"/>
        <v>179256</v>
      </c>
      <c r="D27" s="27">
        <v>179256</v>
      </c>
      <c r="E27" s="26">
        <v>0</v>
      </c>
      <c r="F27" s="11"/>
      <c r="G27" s="17"/>
    </row>
    <row r="28" spans="1:7" ht="14.25">
      <c r="A28" s="25">
        <v>2130204</v>
      </c>
      <c r="B28" s="25" t="s">
        <v>77</v>
      </c>
      <c r="C28" s="26">
        <f t="shared" si="1"/>
        <v>179256</v>
      </c>
      <c r="D28" s="27">
        <v>179256</v>
      </c>
      <c r="E28" s="26">
        <v>0</v>
      </c>
      <c r="F28" s="11"/>
      <c r="G28" s="17"/>
    </row>
    <row r="29" spans="1:7" ht="14.25">
      <c r="A29" s="25">
        <v>221</v>
      </c>
      <c r="B29" s="25" t="s">
        <v>78</v>
      </c>
      <c r="C29" s="26">
        <f t="shared" si="1"/>
        <v>1165860</v>
      </c>
      <c r="D29" s="27">
        <v>1165860</v>
      </c>
      <c r="E29" s="26">
        <v>0</v>
      </c>
      <c r="F29" s="11"/>
      <c r="G29" s="17"/>
    </row>
    <row r="30" spans="1:6" ht="14.25">
      <c r="A30" s="29">
        <v>22102</v>
      </c>
      <c r="B30" s="25" t="s">
        <v>79</v>
      </c>
      <c r="C30" s="26">
        <f t="shared" si="1"/>
        <v>1165860</v>
      </c>
      <c r="D30" s="30">
        <v>1165860</v>
      </c>
      <c r="E30" s="31">
        <v>0</v>
      </c>
      <c r="F30" s="32"/>
    </row>
    <row r="31" spans="1:6" ht="14.25">
      <c r="A31" s="29">
        <v>2210201</v>
      </c>
      <c r="B31" s="25" t="s">
        <v>80</v>
      </c>
      <c r="C31" s="26">
        <f t="shared" si="1"/>
        <v>1102860</v>
      </c>
      <c r="D31" s="30">
        <v>1102860</v>
      </c>
      <c r="E31" s="31">
        <v>0</v>
      </c>
      <c r="F31" s="32"/>
    </row>
    <row r="32" spans="1:6" ht="14.25">
      <c r="A32" s="29">
        <v>2210203</v>
      </c>
      <c r="B32" s="25" t="s">
        <v>81</v>
      </c>
      <c r="C32" s="26">
        <f t="shared" si="1"/>
        <v>63000</v>
      </c>
      <c r="D32" s="30">
        <v>63000</v>
      </c>
      <c r="E32" s="31">
        <v>0</v>
      </c>
      <c r="F32" s="32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1.50390625" style="0" customWidth="1"/>
    <col min="2" max="2" width="24.75390625" style="0" customWidth="1"/>
    <col min="3" max="3" width="12.75390625" style="0" customWidth="1"/>
    <col min="4" max="4" width="14.25390625" style="0" customWidth="1"/>
    <col min="5" max="5" width="13.625" style="0" customWidth="1"/>
    <col min="6" max="6" width="14.75390625" style="0" customWidth="1"/>
  </cols>
  <sheetData>
    <row r="1" ht="14.25">
      <c r="A1" s="1" t="s">
        <v>91</v>
      </c>
    </row>
    <row r="2" spans="1:7" ht="57" customHeight="1">
      <c r="A2" s="6" t="s">
        <v>92</v>
      </c>
      <c r="B2" s="6"/>
      <c r="C2" s="6"/>
      <c r="D2" s="6"/>
      <c r="E2" s="6"/>
      <c r="F2" s="6"/>
      <c r="G2" s="17"/>
    </row>
    <row r="3" spans="1:7" ht="24" customHeight="1">
      <c r="A3" s="3" t="s">
        <v>2</v>
      </c>
      <c r="C3" s="7"/>
      <c r="D3" s="7"/>
      <c r="E3" s="18" t="s">
        <v>3</v>
      </c>
      <c r="F3" s="18"/>
      <c r="G3" s="17"/>
    </row>
    <row r="4" spans="1:7" ht="21.75" customHeight="1">
      <c r="A4" s="9" t="s">
        <v>86</v>
      </c>
      <c r="B4" s="9" t="s">
        <v>87</v>
      </c>
      <c r="C4" s="9" t="s">
        <v>88</v>
      </c>
      <c r="D4" s="9" t="s">
        <v>9</v>
      </c>
      <c r="E4" s="9" t="s">
        <v>20</v>
      </c>
      <c r="F4" s="9" t="s">
        <v>89</v>
      </c>
      <c r="G4" s="17"/>
    </row>
    <row r="5" spans="1:7" ht="21.75" customHeight="1">
      <c r="A5" s="9"/>
      <c r="B5" s="9"/>
      <c r="C5" s="9"/>
      <c r="D5" s="9"/>
      <c r="E5" s="9"/>
      <c r="F5" s="9"/>
      <c r="G5" s="17"/>
    </row>
    <row r="6" spans="1:7" ht="21.75" customHeight="1">
      <c r="A6" s="10"/>
      <c r="B6" s="10" t="s">
        <v>90</v>
      </c>
      <c r="C6" s="11"/>
      <c r="D6" s="11"/>
      <c r="E6" s="11"/>
      <c r="F6" s="11"/>
      <c r="G6" s="17"/>
    </row>
    <row r="7" spans="1:7" ht="21.75" customHeight="1">
      <c r="A7" s="10">
        <v>229</v>
      </c>
      <c r="B7" s="10" t="s">
        <v>93</v>
      </c>
      <c r="C7" s="11"/>
      <c r="D7" s="11"/>
      <c r="E7" s="11"/>
      <c r="F7" s="11"/>
      <c r="G7" s="17"/>
    </row>
    <row r="8" spans="1:7" ht="21.75" customHeight="1">
      <c r="A8" s="10">
        <v>22904</v>
      </c>
      <c r="B8" s="10" t="s">
        <v>94</v>
      </c>
      <c r="C8" s="11"/>
      <c r="D8" s="11"/>
      <c r="E8" s="11"/>
      <c r="F8" s="11"/>
      <c r="G8" s="17"/>
    </row>
    <row r="9" spans="1:7" ht="21.75" customHeight="1">
      <c r="A9" s="10">
        <v>2290499</v>
      </c>
      <c r="B9" s="10" t="s">
        <v>94</v>
      </c>
      <c r="C9" s="11"/>
      <c r="D9" s="11"/>
      <c r="E9" s="11"/>
      <c r="F9" s="11"/>
      <c r="G9" s="17"/>
    </row>
    <row r="11" ht="14.25">
      <c r="A11" t="s">
        <v>95</v>
      </c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0">
      <selection activeCell="C19" sqref="C19"/>
    </sheetView>
  </sheetViews>
  <sheetFormatPr defaultColWidth="9.00390625" defaultRowHeight="14.25"/>
  <cols>
    <col min="1" max="1" width="12.125" style="0" customWidth="1"/>
    <col min="2" max="2" width="35.75390625" style="0" customWidth="1"/>
    <col min="3" max="3" width="24.125" style="0" customWidth="1"/>
    <col min="5" max="5" width="12.625" style="0" bestFit="1" customWidth="1"/>
  </cols>
  <sheetData>
    <row r="1" ht="14.25">
      <c r="A1" s="1" t="s">
        <v>96</v>
      </c>
    </row>
    <row r="2" spans="1:3" ht="42" customHeight="1">
      <c r="A2" s="6" t="s">
        <v>97</v>
      </c>
      <c r="B2" s="6"/>
      <c r="C2" s="6"/>
    </row>
    <row r="3" spans="1:3" ht="14.25">
      <c r="A3" s="3" t="s">
        <v>2</v>
      </c>
      <c r="C3" s="8" t="s">
        <v>3</v>
      </c>
    </row>
    <row r="4" spans="1:3" ht="14.25">
      <c r="A4" s="9" t="s">
        <v>98</v>
      </c>
      <c r="B4" s="9"/>
      <c r="C4" s="9" t="s">
        <v>99</v>
      </c>
    </row>
    <row r="5" spans="1:3" ht="14.25">
      <c r="A5" s="9" t="s">
        <v>86</v>
      </c>
      <c r="B5" s="9" t="s">
        <v>87</v>
      </c>
      <c r="C5" s="9"/>
    </row>
    <row r="6" spans="1:3" ht="14.25">
      <c r="A6" s="10"/>
      <c r="B6" s="10" t="s">
        <v>90</v>
      </c>
      <c r="C6" s="11">
        <f>C7+C19+C30</f>
        <v>17244459.43</v>
      </c>
    </row>
    <row r="7" spans="1:3" ht="14.25">
      <c r="A7" s="10" t="s">
        <v>100</v>
      </c>
      <c r="B7" s="10" t="s">
        <v>101</v>
      </c>
      <c r="C7" s="11">
        <f>SUM(C8:C18)</f>
        <v>14955954.43</v>
      </c>
    </row>
    <row r="8" spans="1:3" ht="14.25">
      <c r="A8" s="10" t="s">
        <v>102</v>
      </c>
      <c r="B8" s="10" t="s">
        <v>103</v>
      </c>
      <c r="C8" s="11">
        <v>1857768</v>
      </c>
    </row>
    <row r="9" spans="1:3" ht="14.25">
      <c r="A9" s="10" t="s">
        <v>104</v>
      </c>
      <c r="B9" s="10" t="s">
        <v>105</v>
      </c>
      <c r="C9" s="11">
        <v>1905144</v>
      </c>
    </row>
    <row r="10" spans="1:3" ht="14.25">
      <c r="A10" s="10" t="s">
        <v>106</v>
      </c>
      <c r="B10" s="10" t="s">
        <v>107</v>
      </c>
      <c r="C10" s="11">
        <v>5877609</v>
      </c>
    </row>
    <row r="11" spans="1:3" ht="14.25">
      <c r="A11" s="10" t="s">
        <v>108</v>
      </c>
      <c r="B11" s="10" t="s">
        <v>109</v>
      </c>
      <c r="C11" s="11">
        <v>1093836.17</v>
      </c>
    </row>
    <row r="12" spans="1:3" ht="14.25">
      <c r="A12" s="10" t="s">
        <v>110</v>
      </c>
      <c r="B12" s="10" t="s">
        <v>111</v>
      </c>
      <c r="C12" s="11">
        <v>965160</v>
      </c>
    </row>
    <row r="13" spans="1:3" ht="14.25">
      <c r="A13" s="10" t="s">
        <v>112</v>
      </c>
      <c r="B13" s="10" t="s">
        <v>113</v>
      </c>
      <c r="C13" s="11">
        <v>386064</v>
      </c>
    </row>
    <row r="14" spans="1:3" ht="14.25">
      <c r="A14" s="10" t="s">
        <v>114</v>
      </c>
      <c r="B14" s="10" t="s">
        <v>115</v>
      </c>
      <c r="C14" s="11">
        <v>278634.24</v>
      </c>
    </row>
    <row r="15" spans="1:3" ht="14.25">
      <c r="A15" s="10" t="s">
        <v>116</v>
      </c>
      <c r="B15" s="10" t="s">
        <v>117</v>
      </c>
      <c r="C15" s="11">
        <v>284133.6</v>
      </c>
    </row>
    <row r="16" spans="1:3" ht="14.25">
      <c r="A16" s="10" t="s">
        <v>118</v>
      </c>
      <c r="B16" s="10" t="s">
        <v>119</v>
      </c>
      <c r="C16" s="11">
        <v>27863.42</v>
      </c>
    </row>
    <row r="17" spans="1:3" ht="14.25">
      <c r="A17" s="10" t="s">
        <v>120</v>
      </c>
      <c r="B17" s="10" t="s">
        <v>121</v>
      </c>
      <c r="C17" s="11">
        <v>1184700</v>
      </c>
    </row>
    <row r="18" spans="1:3" ht="14.25">
      <c r="A18" s="10" t="s">
        <v>122</v>
      </c>
      <c r="B18" s="10" t="s">
        <v>123</v>
      </c>
      <c r="C18" s="11">
        <v>1095042</v>
      </c>
    </row>
    <row r="19" spans="1:3" ht="14.25">
      <c r="A19" s="10" t="s">
        <v>124</v>
      </c>
      <c r="B19" s="10" t="s">
        <v>125</v>
      </c>
      <c r="C19" s="11">
        <f>SUM(C20:C29)</f>
        <v>2118900</v>
      </c>
    </row>
    <row r="20" spans="1:3" ht="14.25">
      <c r="A20" s="10" t="s">
        <v>126</v>
      </c>
      <c r="B20" s="10" t="s">
        <v>127</v>
      </c>
      <c r="C20" s="11">
        <v>50000</v>
      </c>
    </row>
    <row r="21" spans="1:3" ht="14.25">
      <c r="A21" s="16" t="s">
        <v>128</v>
      </c>
      <c r="B21" s="10" t="s">
        <v>129</v>
      </c>
      <c r="C21" s="11">
        <v>25000</v>
      </c>
    </row>
    <row r="22" spans="1:3" ht="14.25">
      <c r="A22" s="16" t="s">
        <v>130</v>
      </c>
      <c r="B22" s="10" t="s">
        <v>131</v>
      </c>
      <c r="C22" s="11">
        <v>90000</v>
      </c>
    </row>
    <row r="23" spans="1:3" ht="14.25">
      <c r="A23" s="10" t="s">
        <v>132</v>
      </c>
      <c r="B23" s="10" t="s">
        <v>133</v>
      </c>
      <c r="C23" s="11">
        <v>156800</v>
      </c>
    </row>
    <row r="24" spans="1:3" ht="14.25">
      <c r="A24" s="10" t="s">
        <v>134</v>
      </c>
      <c r="B24" s="10" t="s">
        <v>135</v>
      </c>
      <c r="C24" s="11">
        <v>60000</v>
      </c>
    </row>
    <row r="25" spans="1:3" ht="14.25">
      <c r="A25" s="10" t="s">
        <v>136</v>
      </c>
      <c r="B25" s="10" t="s">
        <v>137</v>
      </c>
      <c r="C25" s="11">
        <v>306189.36</v>
      </c>
    </row>
    <row r="26" spans="1:3" ht="14.25">
      <c r="A26" s="10" t="s">
        <v>138</v>
      </c>
      <c r="B26" s="10" t="s">
        <v>139</v>
      </c>
      <c r="C26" s="11">
        <v>765473.4</v>
      </c>
    </row>
    <row r="27" spans="1:3" ht="14.25">
      <c r="A27" s="10" t="s">
        <v>140</v>
      </c>
      <c r="B27" s="10" t="s">
        <v>141</v>
      </c>
      <c r="C27" s="11">
        <v>25000</v>
      </c>
    </row>
    <row r="28" spans="1:3" ht="14.25">
      <c r="A28" s="10" t="s">
        <v>142</v>
      </c>
      <c r="B28" s="10" t="s">
        <v>143</v>
      </c>
      <c r="C28" s="11">
        <v>300150</v>
      </c>
    </row>
    <row r="29" spans="1:3" ht="14.25">
      <c r="A29" s="10" t="s">
        <v>144</v>
      </c>
      <c r="B29" s="10" t="s">
        <v>145</v>
      </c>
      <c r="C29" s="11">
        <v>340287.24</v>
      </c>
    </row>
    <row r="30" spans="1:3" ht="14.25">
      <c r="A30" s="10" t="s">
        <v>146</v>
      </c>
      <c r="B30" s="10" t="s">
        <v>147</v>
      </c>
      <c r="C30" s="11">
        <f>SUM(C31:C33)</f>
        <v>169605</v>
      </c>
    </row>
    <row r="31" spans="1:3" ht="14.25">
      <c r="A31" s="10" t="s">
        <v>148</v>
      </c>
      <c r="B31" s="10" t="s">
        <v>149</v>
      </c>
      <c r="C31" s="11">
        <v>167500</v>
      </c>
    </row>
    <row r="32" spans="1:3" ht="14.25">
      <c r="A32" s="10" t="s">
        <v>150</v>
      </c>
      <c r="B32" s="10" t="s">
        <v>151</v>
      </c>
      <c r="C32" s="11">
        <v>480</v>
      </c>
    </row>
    <row r="33" spans="1:3" ht="14.25">
      <c r="A33" s="10" t="s">
        <v>152</v>
      </c>
      <c r="B33" s="10" t="s">
        <v>153</v>
      </c>
      <c r="C33" s="11">
        <v>1625</v>
      </c>
    </row>
  </sheetData>
  <sheetProtection/>
  <mergeCells count="4">
    <mergeCell ref="A2:C2"/>
    <mergeCell ref="A3:B3"/>
    <mergeCell ref="A4:B4"/>
    <mergeCell ref="C4:C5"/>
  </mergeCells>
  <printOptions horizontalCentered="1"/>
  <pageMargins left="0.75" right="0.75" top="0.98" bottom="0.98" header="0.51" footer="0.51"/>
  <pageSetup horizontalDpi="600" verticalDpi="600" orientation="portrait" paperSize="9"/>
  <ignoredErrors>
    <ignoredError sqref="A7:A20 A23:A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18" sqref="E18"/>
    </sheetView>
  </sheetViews>
  <sheetFormatPr defaultColWidth="9.00390625" defaultRowHeight="14.25"/>
  <cols>
    <col min="1" max="1" width="18.75390625" style="0" customWidth="1"/>
    <col min="2" max="2" width="11.125" style="0" bestFit="1" customWidth="1"/>
    <col min="3" max="3" width="12.00390625" style="0" customWidth="1"/>
    <col min="4" max="4" width="11.50390625" style="0" customWidth="1"/>
    <col min="8" max="8" width="10.375" style="0" customWidth="1"/>
    <col min="11" max="11" width="10.75390625" style="0" customWidth="1"/>
  </cols>
  <sheetData>
    <row r="1" ht="14.25">
      <c r="A1" s="1" t="s">
        <v>154</v>
      </c>
    </row>
    <row r="2" spans="1:11" ht="28.5" customHeight="1">
      <c r="A2" s="6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3" t="s">
        <v>2</v>
      </c>
      <c r="C3" s="7"/>
      <c r="D3" s="7"/>
      <c r="E3" s="7"/>
      <c r="F3" s="7"/>
      <c r="G3" s="7"/>
      <c r="H3" s="7"/>
      <c r="I3" s="7"/>
      <c r="J3" s="7"/>
      <c r="K3" s="8" t="s">
        <v>3</v>
      </c>
    </row>
    <row r="4" spans="1:11" ht="14.25" customHeight="1">
      <c r="A4" s="9" t="s">
        <v>156</v>
      </c>
      <c r="B4" s="9" t="s">
        <v>157</v>
      </c>
      <c r="C4" s="9" t="s">
        <v>53</v>
      </c>
      <c r="D4" s="9"/>
      <c r="E4" s="9"/>
      <c r="F4" s="12" t="s">
        <v>14</v>
      </c>
      <c r="G4" s="9" t="s">
        <v>17</v>
      </c>
      <c r="H4" s="9" t="s">
        <v>158</v>
      </c>
      <c r="I4" s="9" t="s">
        <v>21</v>
      </c>
      <c r="J4" s="9" t="s">
        <v>23</v>
      </c>
      <c r="K4" s="9" t="s">
        <v>27</v>
      </c>
    </row>
    <row r="5" spans="1:11" ht="24">
      <c r="A5" s="9"/>
      <c r="B5" s="9"/>
      <c r="C5" s="9" t="s">
        <v>90</v>
      </c>
      <c r="D5" s="9" t="s">
        <v>159</v>
      </c>
      <c r="E5" s="9" t="s">
        <v>160</v>
      </c>
      <c r="F5" s="13"/>
      <c r="G5" s="9"/>
      <c r="H5" s="9"/>
      <c r="I5" s="9"/>
      <c r="J5" s="9"/>
      <c r="K5" s="9"/>
    </row>
    <row r="6" spans="1:11" ht="21.75" customHeight="1">
      <c r="A6" s="9" t="s">
        <v>90</v>
      </c>
      <c r="B6" s="11">
        <f>C6+K6</f>
        <v>25343659.43</v>
      </c>
      <c r="C6" s="11">
        <v>17643659.43</v>
      </c>
      <c r="D6" s="11">
        <v>17643659.43</v>
      </c>
      <c r="E6" s="11">
        <v>0</v>
      </c>
      <c r="F6" s="11"/>
      <c r="G6" s="11"/>
      <c r="H6" s="11"/>
      <c r="I6" s="11"/>
      <c r="J6" s="11"/>
      <c r="K6" s="15">
        <v>7700000</v>
      </c>
    </row>
    <row r="7" spans="1:11" ht="21.75" customHeight="1">
      <c r="A7" s="10" t="s">
        <v>161</v>
      </c>
      <c r="B7" s="11">
        <f>C7+K7</f>
        <v>25343659.43</v>
      </c>
      <c r="C7" s="11">
        <v>17643659.43</v>
      </c>
      <c r="D7" s="11">
        <v>17643659.43</v>
      </c>
      <c r="E7" s="11">
        <v>0</v>
      </c>
      <c r="F7" s="11"/>
      <c r="G7" s="11"/>
      <c r="H7" s="11"/>
      <c r="I7" s="11"/>
      <c r="J7" s="11"/>
      <c r="K7" s="15">
        <v>7700000</v>
      </c>
    </row>
    <row r="8" ht="20.25">
      <c r="A8" s="14"/>
    </row>
    <row r="9" ht="20.25">
      <c r="A9" s="14"/>
    </row>
  </sheetData>
  <sheetProtection/>
  <mergeCells count="11">
    <mergeCell ref="A2:K2"/>
    <mergeCell ref="A3:B3"/>
    <mergeCell ref="C4:E4"/>
    <mergeCell ref="A4:A5"/>
    <mergeCell ref="B4:B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2" sqref="D12"/>
    </sheetView>
  </sheetViews>
  <sheetFormatPr defaultColWidth="9.00390625" defaultRowHeight="14.25"/>
  <cols>
    <col min="1" max="1" width="20.125" style="0" customWidth="1"/>
    <col min="2" max="2" width="16.125" style="0" customWidth="1"/>
    <col min="3" max="4" width="14.25390625" style="0" customWidth="1"/>
    <col min="5" max="5" width="13.125" style="0" customWidth="1"/>
  </cols>
  <sheetData>
    <row r="1" ht="14.25">
      <c r="A1" s="1" t="s">
        <v>162</v>
      </c>
    </row>
    <row r="2" spans="1:5" ht="28.5" customHeight="1">
      <c r="A2" s="6" t="s">
        <v>163</v>
      </c>
      <c r="B2" s="6"/>
      <c r="C2" s="6"/>
      <c r="D2" s="6"/>
      <c r="E2" s="6"/>
    </row>
    <row r="3" spans="1:5" ht="14.25">
      <c r="A3" s="3" t="s">
        <v>2</v>
      </c>
      <c r="C3" s="7"/>
      <c r="D3" s="7"/>
      <c r="E3" s="8" t="s">
        <v>3</v>
      </c>
    </row>
    <row r="4" spans="1:5" ht="21.75" customHeight="1">
      <c r="A4" s="9" t="s">
        <v>156</v>
      </c>
      <c r="B4" s="9" t="s">
        <v>157</v>
      </c>
      <c r="C4" s="9" t="s">
        <v>9</v>
      </c>
      <c r="D4" s="9"/>
      <c r="E4" s="9" t="s">
        <v>20</v>
      </c>
    </row>
    <row r="5" spans="1:5" ht="21.75" customHeight="1">
      <c r="A5" s="9"/>
      <c r="B5" s="9"/>
      <c r="C5" s="9" t="s">
        <v>164</v>
      </c>
      <c r="D5" s="9" t="s">
        <v>165</v>
      </c>
      <c r="E5" s="9"/>
    </row>
    <row r="6" spans="1:5" ht="21.75" customHeight="1">
      <c r="A6" s="9" t="s">
        <v>166</v>
      </c>
      <c r="B6" s="9">
        <v>1</v>
      </c>
      <c r="C6" s="9">
        <v>2</v>
      </c>
      <c r="D6" s="9">
        <v>3</v>
      </c>
      <c r="E6" s="9">
        <v>4</v>
      </c>
    </row>
    <row r="7" spans="1:5" ht="21.75" customHeight="1">
      <c r="A7" s="10" t="s">
        <v>90</v>
      </c>
      <c r="B7" s="11">
        <f>SUM(C7:E7)</f>
        <v>25343659.43</v>
      </c>
      <c r="C7" s="11">
        <v>17976859.43</v>
      </c>
      <c r="D7" s="11">
        <v>2642600</v>
      </c>
      <c r="E7" s="11">
        <v>4724200</v>
      </c>
    </row>
    <row r="8" spans="1:5" ht="21.75" customHeight="1">
      <c r="A8" s="10" t="s">
        <v>161</v>
      </c>
      <c r="B8" s="11">
        <f>SUM(C8:E8)</f>
        <v>25343659.43</v>
      </c>
      <c r="C8" s="11">
        <v>17976859.43</v>
      </c>
      <c r="D8" s="11">
        <v>2642600</v>
      </c>
      <c r="E8" s="11">
        <v>4724200</v>
      </c>
    </row>
    <row r="9" spans="1:5" ht="21.75" customHeight="1">
      <c r="A9" s="10"/>
      <c r="B9" s="11"/>
      <c r="C9" s="11"/>
      <c r="D9" s="11"/>
      <c r="E9" s="11"/>
    </row>
  </sheetData>
  <sheetProtection/>
  <mergeCells count="6">
    <mergeCell ref="A2:E2"/>
    <mergeCell ref="A3:B3"/>
    <mergeCell ref="C4:D4"/>
    <mergeCell ref="A4:A5"/>
    <mergeCell ref="B4:B5"/>
    <mergeCell ref="E4:E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13" sqref="D13"/>
    </sheetView>
  </sheetViews>
  <sheetFormatPr defaultColWidth="9.00390625" defaultRowHeight="14.25"/>
  <cols>
    <col min="1" max="1" width="52.25390625" style="0" customWidth="1"/>
    <col min="2" max="2" width="40.75390625" style="0" customWidth="1"/>
  </cols>
  <sheetData>
    <row r="1" ht="14.25">
      <c r="A1" s="1" t="s">
        <v>167</v>
      </c>
    </row>
    <row r="2" spans="1:2" ht="41.25" customHeight="1">
      <c r="A2" s="2" t="s">
        <v>168</v>
      </c>
      <c r="B2" s="2"/>
    </row>
    <row r="3" spans="1:2" s="1" customFormat="1" ht="21" customHeight="1">
      <c r="A3" s="3" t="s">
        <v>2</v>
      </c>
      <c r="B3"/>
    </row>
    <row r="4" spans="1:2" ht="18" customHeight="1">
      <c r="A4" s="4" t="s">
        <v>51</v>
      </c>
      <c r="B4" s="4" t="s">
        <v>169</v>
      </c>
    </row>
    <row r="5" spans="1:2" ht="18" customHeight="1">
      <c r="A5" s="4" t="s">
        <v>170</v>
      </c>
      <c r="B5" s="4">
        <f>B6+B7+B8</f>
        <v>266000</v>
      </c>
    </row>
    <row r="6" spans="1:2" ht="18" customHeight="1">
      <c r="A6" s="5" t="s">
        <v>171</v>
      </c>
      <c r="B6" s="4">
        <v>0</v>
      </c>
    </row>
    <row r="7" spans="1:2" ht="18" customHeight="1">
      <c r="A7" s="5" t="s">
        <v>172</v>
      </c>
      <c r="B7" s="4">
        <v>241000</v>
      </c>
    </row>
    <row r="8" spans="1:2" ht="18" customHeight="1">
      <c r="A8" s="5" t="s">
        <v>173</v>
      </c>
      <c r="B8" s="4">
        <v>25000</v>
      </c>
    </row>
    <row r="9" spans="1:2" ht="18" customHeight="1">
      <c r="A9" s="4" t="s">
        <v>174</v>
      </c>
      <c r="B9" s="4">
        <v>0</v>
      </c>
    </row>
    <row r="10" spans="1:2" ht="18" customHeight="1">
      <c r="A10" s="4" t="s">
        <v>175</v>
      </c>
      <c r="B10" s="4">
        <v>25000</v>
      </c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乱撞的小鹿</cp:lastModifiedBy>
  <cp:lastPrinted>2018-02-22T01:39:21Z</cp:lastPrinted>
  <dcterms:created xsi:type="dcterms:W3CDTF">2017-03-13T13:35:54Z</dcterms:created>
  <dcterms:modified xsi:type="dcterms:W3CDTF">2019-02-19T08:01:01Z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